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<sst xmlns="http://schemas.openxmlformats.org/spreadsheetml/2006/main" uniqueCount="58">
  <si>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3c1c1bd13acc53a628bea835cf979363fe536f609b2df5a8c52f8af7213b48c4d750fadc8b3d761fff751c3fd9d0241c1bb1592a3f3d8dafc7e2617d1c47af54inAbOqbyK6qnZl6dctq+Yq4sV0PlguiKrxXS5efn3e54EJjWXljiyf6yfhcbq6nB</t>
  </si>
  <si>
    <t>General Contractor (Alternates and Unit Prices) (BT-67HT)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</si>
  <si>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</si>
  <si>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</si>
  <si>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</si>
  <si>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</si>
  <si>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</si>
  <si>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</si>
  <si>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</si>
  <si>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Quantity Required</t>
  </si>
  <si>
    <t>Unit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</si>
  <si>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</si>
  <si>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</si>
  <si>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</si>
  <si>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</si>
  <si>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</si>
  <si>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</si>
  <si>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BidTableItem:400313</t>
  </si>
  <si>
    <t>BidTableItem:400316</t>
  </si>
  <si>
    <t>BidTableItemResponse:344929</t>
  </si>
  <si>
    <t>BidTableFormula:172366</t>
  </si>
  <si>
    <t>#0-1</t>
  </si>
  <si>
    <t xml:space="preserve">
Alternate #4 Exterior Typewriter Key Seating &amp; Lighted Bollards (Use negative number if Deduct)
</t>
  </si>
  <si>
    <t>Lump Sum</t>
  </si>
  <si>
    <t>#0-2</t>
  </si>
  <si>
    <t xml:space="preserve">
Alternate Add No. 6 - Provide Palmshield Ruga Railing, Architectural Bronze Finish at the west side (Use Negative Number if Deduct)
</t>
  </si>
  <si>
    <t>#0-3</t>
  </si>
  <si>
    <t xml:space="preserve">
Alternate Add No. 9 - Pavers in Lieu of Concrete (at Plan North- Powell Street) (Use negative number if Deduct)
</t>
  </si>
  <si>
    <t>#0-4</t>
  </si>
  <si>
    <t xml:space="preserve">
Alternate Add No. 10 – Elevator Overcurrent Protection Device &amp; Machine Room/Shaft Heat Detection (Use Negative Number if Deduct)
</t>
  </si>
  <si>
    <t>#0-5</t>
  </si>
  <si>
    <t xml:space="preserve">
Alternate Add No. 11 – Infill Sinkhole (Use negative number if Deduct)
</t>
  </si>
  <si>
    <t>#0-6</t>
  </si>
  <si>
    <t xml:space="preserve">
Alternate Add No. 12 – Mobile Video Guard Site Security (Use negative number if Deduct)
</t>
  </si>
  <si>
    <t>#0-7</t>
  </si>
  <si>
    <t xml:space="preserve">
Unit Cost: Fire Extinguisher with Cabinet (REF: 10 44 16 - Fire Extinguishers section 1.2) (Add)
</t>
  </si>
  <si>
    <t>PC</t>
  </si>
  <si>
    <t>#0-8</t>
  </si>
  <si>
    <t xml:space="preserve">
Unit Cost: Fire Extinguisher with Cabinet (REF: 10 44 16 - Fire Extinguishers section 1.2) (Use Negative Number)
</t>
  </si>
  <si>
    <t>#0-9</t>
  </si>
  <si>
    <t xml:space="preserve">
Unit Cost: Cost to furnish and install 2A Modified Stone. Assume 10 Tons. (Add)
</t>
  </si>
  <si>
    <t>UC</t>
  </si>
  <si>
    <t>#0-10</t>
  </si>
  <si>
    <t xml:space="preserve">
Unit Cost: Cost to furnish and install 2A Modified Stone. Assume 10 Tons. (Use Negative Number)
</t>
  </si>
  <si>
    <t>#0-11</t>
  </si>
  <si>
    <t xml:space="preserve">
Unit Cost: Cost to furnish and install (10) added Terra Cotta TC30 Deep Red Panels (Add)
</t>
  </si>
  <si>
    <t>#0-12</t>
  </si>
  <si>
    <t xml:space="preserve">
Unit Cost: Cost to furnish and install (10) added Terra Cotta TC30 Deep Red Panels (Use Negative Number)
</t>
  </si>
  <si>
    <t>#0-13</t>
  </si>
  <si>
    <t xml:space="preserve">
Unit Cost: Cost to furnish and install (2) added Terra Cotta TC30 Oyster Panels (Add)
</t>
  </si>
  <si>
    <t>#0-14</t>
  </si>
  <si>
    <t xml:space="preserve">
Unit Cost: Cost to furnish and install (2) added Terra Cotta TC30 Oyster Panels (Use Negative Number)
</t>
  </si>
  <si>
    <t>#0-15</t>
  </si>
  <si>
    <t xml:space="preserve">
Unit Cost: Cost to furnish and install (12) Felt Ceiling Baffles (Add)
</t>
  </si>
  <si>
    <t>#0-16</t>
  </si>
  <si>
    <t xml:space="preserve">
Unit Cost: Cost to furnish and install (12) Felt Ceiling Baffles (Use Negative Number)
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</si>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</sst>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6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5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404a9a42a1737dd263ff70f0ea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1" name="Montgomery County PA_Logo" descr="Montgomery County P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64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25" sqref="I25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IF((COUNTIF(B7:B24, "Error*") + COUNTIF(H3:H3, "Error*")) &gt; 0, "Error: Check cell(s)" &amp;IF(COUNTIF(B7:B24, "Error*") &gt; 0, (" " &amp; ADDRESS(7 + MATCH("Error*", B7:B24,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INDEX(NOT(NOT(ISNUMBER(H7:H24)) * NOT(ISBLANK(H7:H24))),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>
      <c r="B7" s="10" t="str">
        <f>IFERROR("Error: Missing value for '" &amp; INDIRECT(ADDRESS(5, (8 + IF(ISBLANK(H7), 1, NA()) - 1))) &amp; "' in cell " &amp; ADDRESS(ROW(), (8 + IF(ISBLANK(H7), 1, NA()) - 1), 4), "Success: All values provided")</f>
        <v>0</v>
      </c>
      <c r="C7" s="11">
        <v>3928297</v>
      </c>
      <c r="D7" s="11" t="s">
        <v>21</v>
      </c>
      <c r="E7" s="12" t="s">
        <v>22</v>
      </c>
      <c r="F7" s="11">
        <v>1</v>
      </c>
      <c r="G7" s="11" t="s">
        <v>23</v>
      </c>
      <c r="H7" s="13"/>
      <c r="I7" s="14" t="str">
        <f>IFERROR(IF(ISBLANK(INDIRECT("F7")), NA(), INDIRECT("F7")) * IF(ISBLANK(INDIRECT("H7")), NA(), INDIRECT("H7")), "-")</f>
        <v>0</v>
      </c>
    </row>
    <row r="8" spans="1:9">
      <c r="B8" s="10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1">
        <v>3930541</v>
      </c>
      <c r="D8" s="11" t="s">
        <v>24</v>
      </c>
      <c r="E8" s="12" t="s">
        <v>25</v>
      </c>
      <c r="F8" s="11">
        <v>1</v>
      </c>
      <c r="G8" s="11" t="s">
        <v>23</v>
      </c>
      <c r="H8" s="13"/>
      <c r="I8" s="14" t="str">
        <f>IFERROR(IF(ISBLANK(INDIRECT("F8")), NA(), INDIRECT("F8")) * IF(ISBLANK(INDIRECT("H8")), NA(), INDIRECT("H8")), "-")</f>
        <v>0</v>
      </c>
    </row>
    <row r="9" spans="1:9">
      <c r="B9" s="10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1">
        <v>3930542</v>
      </c>
      <c r="D9" s="11" t="s">
        <v>26</v>
      </c>
      <c r="E9" s="12" t="s">
        <v>27</v>
      </c>
      <c r="F9" s="11">
        <v>1</v>
      </c>
      <c r="G9" s="11" t="s">
        <v>23</v>
      </c>
      <c r="H9" s="13"/>
      <c r="I9" s="14" t="str">
        <f>IFERROR(IF(ISBLANK(INDIRECT("F9")), NA(), INDIRECT("F9")) * IF(ISBLANK(INDIRECT("H9")), NA(), INDIRECT("H9")), "-")</f>
        <v>0</v>
      </c>
    </row>
    <row r="10" spans="1:9">
      <c r="B10" s="10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1">
        <v>3930544</v>
      </c>
      <c r="D10" s="11" t="s">
        <v>28</v>
      </c>
      <c r="E10" s="12" t="s">
        <v>29</v>
      </c>
      <c r="F10" s="11">
        <v>1</v>
      </c>
      <c r="G10" s="11" t="s">
        <v>23</v>
      </c>
      <c r="H10" s="13"/>
      <c r="I10" s="14" t="str">
        <f>IFERROR(IF(ISBLANK(INDIRECT("F10")), NA(), INDIRECT("F10")) * IF(ISBLANK(INDIRECT("H10")), NA(), INDIRECT("H10")), "-")</f>
        <v>0</v>
      </c>
    </row>
    <row r="11" spans="1:9">
      <c r="B11" s="10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1">
        <v>3930545</v>
      </c>
      <c r="D11" s="11" t="s">
        <v>30</v>
      </c>
      <c r="E11" s="12" t="s">
        <v>31</v>
      </c>
      <c r="F11" s="11">
        <v>1</v>
      </c>
      <c r="G11" s="11" t="s">
        <v>23</v>
      </c>
      <c r="H11" s="13"/>
      <c r="I11" s="14" t="str">
        <f>IFERROR(IF(ISBLANK(INDIRECT("F11")), NA(), INDIRECT("F11")) * IF(ISBLANK(INDIRECT("H11")), NA(), INDIRECT("H11")), "-")</f>
        <v>0</v>
      </c>
    </row>
    <row r="12" spans="1:9">
      <c r="B12" s="10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1">
        <v>3930546</v>
      </c>
      <c r="D12" s="11" t="s">
        <v>32</v>
      </c>
      <c r="E12" s="12" t="s">
        <v>33</v>
      </c>
      <c r="F12" s="11">
        <v>1</v>
      </c>
      <c r="G12" s="11" t="s">
        <v>23</v>
      </c>
      <c r="H12" s="13"/>
      <c r="I12" s="14" t="str">
        <f>IFERROR(IF(ISBLANK(INDIRECT("F12")), NA(), INDIRECT("F12")) * IF(ISBLANK(INDIRECT("H12")), NA(), INDIRECT("H12")), "-")</f>
        <v>0</v>
      </c>
    </row>
    <row r="13" spans="1:9">
      <c r="B13" s="10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1">
        <v>3930550</v>
      </c>
      <c r="D13" s="11" t="s">
        <v>34</v>
      </c>
      <c r="E13" s="12" t="s">
        <v>35</v>
      </c>
      <c r="F13" s="11">
        <v>1</v>
      </c>
      <c r="G13" s="11" t="s">
        <v>36</v>
      </c>
      <c r="H13" s="13"/>
      <c r="I13" s="14" t="str">
        <f>IFERROR(IF(ISBLANK(INDIRECT("F13")), NA(), INDIRECT("F13")) * IF(ISBLANK(INDIRECT("H13")), NA(), INDIRECT("H13")), "-")</f>
        <v>0</v>
      </c>
    </row>
    <row r="14" spans="1:9">
      <c r="B14" s="10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1">
        <v>3930551</v>
      </c>
      <c r="D14" s="11" t="s">
        <v>37</v>
      </c>
      <c r="E14" s="12" t="s">
        <v>38</v>
      </c>
      <c r="F14" s="11">
        <v>1</v>
      </c>
      <c r="G14" s="11" t="s">
        <v>36</v>
      </c>
      <c r="H14" s="13"/>
      <c r="I14" s="14" t="str">
        <f>IFERROR(IF(ISBLANK(INDIRECT("F14")), NA(), INDIRECT("F14")) * IF(ISBLANK(INDIRECT("H14")), NA(), INDIRECT("H14")), "-")</f>
        <v>0</v>
      </c>
    </row>
    <row r="15" spans="1:9">
      <c r="B15" s="10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1">
        <v>3930555</v>
      </c>
      <c r="D15" s="11" t="s">
        <v>39</v>
      </c>
      <c r="E15" s="12" t="s">
        <v>40</v>
      </c>
      <c r="F15" s="11">
        <v>1</v>
      </c>
      <c r="G15" s="11" t="s">
        <v>41</v>
      </c>
      <c r="H15" s="13"/>
      <c r="I15" s="14" t="str">
        <f>IFERROR(IF(ISBLANK(INDIRECT("F15")), NA(), INDIRECT("F15")) * IF(ISBLANK(INDIRECT("H15")), NA(), INDIRECT("H15")), "-")</f>
        <v>0</v>
      </c>
    </row>
    <row r="16" spans="1:9">
      <c r="B16" s="10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1">
        <v>3930556</v>
      </c>
      <c r="D16" s="11" t="s">
        <v>42</v>
      </c>
      <c r="E16" s="12" t="s">
        <v>43</v>
      </c>
      <c r="F16" s="11">
        <v>1</v>
      </c>
      <c r="G16" s="11" t="s">
        <v>41</v>
      </c>
      <c r="H16" s="13"/>
      <c r="I16" s="14" t="str">
        <f>IFERROR(IF(ISBLANK(INDIRECT("F16")), NA(), INDIRECT("F16")) * IF(ISBLANK(INDIRECT("H16")), NA(), INDIRECT("H16")), "-")</f>
        <v>0</v>
      </c>
    </row>
    <row r="17" spans="1:9">
      <c r="B17" s="10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1">
        <v>3930557</v>
      </c>
      <c r="D17" s="11" t="s">
        <v>44</v>
      </c>
      <c r="E17" s="12" t="s">
        <v>45</v>
      </c>
      <c r="F17" s="11">
        <v>1</v>
      </c>
      <c r="G17" s="11" t="s">
        <v>41</v>
      </c>
      <c r="H17" s="13"/>
      <c r="I17" s="14" t="str">
        <f>IFERROR(IF(ISBLANK(INDIRECT("F17")), NA(), INDIRECT("F17")) * IF(ISBLANK(INDIRECT("H17")), NA(), INDIRECT("H17")), "-")</f>
        <v>0</v>
      </c>
    </row>
    <row r="18" spans="1:9">
      <c r="B18" s="10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1">
        <v>3930558</v>
      </c>
      <c r="D18" s="11" t="s">
        <v>46</v>
      </c>
      <c r="E18" s="12" t="s">
        <v>47</v>
      </c>
      <c r="F18" s="11">
        <v>1</v>
      </c>
      <c r="G18" s="11" t="s">
        <v>41</v>
      </c>
      <c r="H18" s="13"/>
      <c r="I18" s="14" t="str">
        <f>IFERROR(IF(ISBLANK(INDIRECT("F18")), NA(), INDIRECT("F18")) * IF(ISBLANK(INDIRECT("H18")), NA(), INDIRECT("H18")), "-")</f>
        <v>0</v>
      </c>
    </row>
    <row r="19" spans="1:9">
      <c r="B19" s="10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1">
        <v>3930562</v>
      </c>
      <c r="D19" s="11" t="s">
        <v>48</v>
      </c>
      <c r="E19" s="12" t="s">
        <v>49</v>
      </c>
      <c r="F19" s="11">
        <v>1</v>
      </c>
      <c r="G19" s="11" t="s">
        <v>41</v>
      </c>
      <c r="H19" s="13"/>
      <c r="I19" s="14" t="str">
        <f>IFERROR(IF(ISBLANK(INDIRECT("F19")), NA(), INDIRECT("F19")) * IF(ISBLANK(INDIRECT("H19")), NA(), INDIRECT("H19")), "-")</f>
        <v>0</v>
      </c>
    </row>
    <row r="20" spans="1:9">
      <c r="B20" s="10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1">
        <v>3930563</v>
      </c>
      <c r="D20" s="11" t="s">
        <v>50</v>
      </c>
      <c r="E20" s="12" t="s">
        <v>51</v>
      </c>
      <c r="F20" s="11">
        <v>1</v>
      </c>
      <c r="G20" s="11" t="s">
        <v>41</v>
      </c>
      <c r="H20" s="13"/>
      <c r="I20" s="14" t="str">
        <f>IFERROR(IF(ISBLANK(INDIRECT("F20")), NA(), INDIRECT("F20")) * IF(ISBLANK(INDIRECT("H20")), NA(), INDIRECT("H20")), "-")</f>
        <v>0</v>
      </c>
    </row>
    <row r="21" spans="1:9">
      <c r="B21" s="10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1">
        <v>3930564</v>
      </c>
      <c r="D21" s="11" t="s">
        <v>52</v>
      </c>
      <c r="E21" s="12" t="s">
        <v>53</v>
      </c>
      <c r="F21" s="11">
        <v>1</v>
      </c>
      <c r="G21" s="11" t="s">
        <v>41</v>
      </c>
      <c r="H21" s="13"/>
      <c r="I21" s="14" t="str">
        <f>IFERROR(IF(ISBLANK(INDIRECT("F21")), NA(), INDIRECT("F21")) * IF(ISBLANK(INDIRECT("H21")), NA(), INDIRECT("H21")), "-")</f>
        <v>0</v>
      </c>
    </row>
    <row r="22" spans="1:9">
      <c r="B22" s="10" t="str">
        <f>IFERROR("Error: Missing value for '" &amp; INDIRECT(ADDRESS(5, (8 + IF(ISBLANK(H22), 1, NA()) - 1))) &amp; "' in cell " &amp; ADDRESS(ROW(), (8 + IF(ISBLANK(H22), 1, NA()) - 1), 4), "Success: All values provided")</f>
        <v>0</v>
      </c>
      <c r="C22" s="11">
        <v>3930565</v>
      </c>
      <c r="D22" s="11" t="s">
        <v>54</v>
      </c>
      <c r="E22" s="12" t="s">
        <v>55</v>
      </c>
      <c r="F22" s="11">
        <v>1</v>
      </c>
      <c r="G22" s="11" t="s">
        <v>41</v>
      </c>
      <c r="H22" s="13"/>
      <c r="I22" s="14" t="str">
        <f>IFERROR(IF(ISBLANK(INDIRECT("F22")), NA(), INDIRECT("F22")) * IF(ISBLANK(INDIRECT("H22")), NA(), INDIRECT("H22")), "-")</f>
        <v>0</v>
      </c>
    </row>
    <row r="23" spans="1:9" customHeight="1" ht="50">
      <c r="B23" s="6" t="s">
        <v>56</v>
      </c>
      <c r="C23" s="15"/>
      <c r="D23" s="15"/>
      <c r="E23" s="15"/>
      <c r="F23" s="15"/>
      <c r="G23" s="15"/>
      <c r="H23" s="16"/>
      <c r="I23" s="16" t="str">
        <f>SUM(I7:I22)</f>
        <v>0</v>
      </c>
    </row>
    <row r="25" spans="1:9" customHeight="1" ht="50">
      <c r="B25" s="6" t="s">
        <v>57</v>
      </c>
      <c r="C25" s="15"/>
      <c r="D25" s="15"/>
      <c r="E25" s="15"/>
      <c r="F25" s="15"/>
      <c r="G25" s="15"/>
      <c r="H25" s="16"/>
      <c r="I25" s="16" t="str">
        <f>SUM(I7:I22)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B3">
    <cfRule type="containsText" dxfId="0" priority="37" operator="beginsWith" text="Error">
      <formula>LEFT(B3,LEN("Error"))="Error"</formula>
    </cfRule>
    <cfRule type="containsText" dxfId="1" priority="38" operator="beginsWith" text="Success">
      <formula>LEFT(B3,LEN("Success"))="Success"</formula>
    </cfRule>
  </conditionalFormatting>
  <conditionalFormatting sqref="H3:H3">
    <cfRule type="containsText" dxfId="0" priority="39" operator="beginsWith" text="Error">
      <formula>LEFT(H3,LEN("Error"))="Error"</formula>
    </cfRule>
  </conditionalFormatting>
  <conditionalFormatting sqref="B7:J22">
    <cfRule type="expression" dxfId="2" priority="40">
      <formula>MOD(ROW($D7),2)=1</formula>
    </cfRule>
  </conditionalFormatting>
  <conditionalFormatting sqref="F23">
    <cfRule type="expression" dxfId="3" priority="41">
      <formula>NOT(ISBLANK(F23)) * NOT(ISNUMBER(F23))</formula>
    </cfRule>
  </conditionalFormatting>
  <conditionalFormatting sqref="G23">
    <cfRule type="expression" dxfId="4" priority="42">
      <formula>NOT(ISBLANK(G23)) * NOT(ISNUMBER(G23))</formula>
    </cfRule>
  </conditionalFormatting>
  <conditionalFormatting sqref="H23">
    <cfRule type="expression" dxfId="5" priority="43">
      <formula>NOT(ISBLANK(H23)) * NOT(ISNUMBER(H23))</formula>
    </cfRule>
  </conditionalFormatting>
  <conditionalFormatting sqref="I23">
    <cfRule type="expression" dxfId="6" priority="44">
      <formula>NOT(ISBLANK(I23)) * NOT(ISNUMBER(I23))</formula>
    </cfRule>
  </conditionalFormatting>
  <conditionalFormatting sqref="F25">
    <cfRule type="expression" dxfId="7" priority="45">
      <formula>NOT(ISBLANK(F25)) * NOT(ISNUMBER(F25))</formula>
    </cfRule>
  </conditionalFormatting>
  <conditionalFormatting sqref="G25">
    <cfRule type="expression" dxfId="8" priority="46">
      <formula>NOT(ISBLANK(G25)) * NOT(ISNUMBER(G25))</formula>
    </cfRule>
  </conditionalFormatting>
  <conditionalFormatting sqref="H25">
    <cfRule type="expression" dxfId="9" priority="47">
      <formula>NOT(ISBLANK(H25)) * NOT(ISNUMBER(H25))</formula>
    </cfRule>
  </conditionalFormatting>
  <conditionalFormatting sqref="I25">
    <cfRule type="expression" dxfId="10" priority="48">
      <formula>NOT(ISBLANK(I25)) * NOT(ISNUMBER(I25))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C3B7F1-EFA8-44BA-B3EA-C192CABC621D}"/>
</file>

<file path=customXml/itemProps2.xml><?xml version="1.0" encoding="utf-8"?>
<ds:datastoreItem xmlns:ds="http://schemas.openxmlformats.org/officeDocument/2006/customXml" ds:itemID="{413564C9-1C37-44E5-A329-7BA7D891FB43}"/>
</file>

<file path=customXml/itemProps3.xml><?xml version="1.0" encoding="utf-8"?>
<ds:datastoreItem xmlns:ds="http://schemas.openxmlformats.org/officeDocument/2006/customXml" ds:itemID="{CC7257C0-A1EF-46C7-A687-30BDF7707C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2026-07-10T18:40:44Z</dcterms:created>
  <dcterms:modified xsi:type="dcterms:W3CDTF">2026-07-10T18:40:44Z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