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<sst xmlns="http://schemas.openxmlformats.org/spreadsheetml/2006/main" uniqueCount="40">
  <si>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d6a80c89e05f4e775de1f776e2f9e8691e8b52a11f69ca08b62d45cb62f8a565a04181d0d41116c4f85a43597fc2cfefbced4dba571688cf4041b2dcd530b425oZIAhNdcvxiXISgJHKaGuEle1Cuzp6S20bX2zxStADqSNAosvT8YNOByop5TUIlG</t>
  </si>
  <si>
    <t>General Construction Pricing (BT-56QX)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</si>
  <si>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</si>
  <si>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</si>
  <si>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</si>
  <si>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</si>
  <si>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</si>
  <si>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</si>
  <si>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</si>
  <si>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</si>
  <si>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</si>
  <si>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</si>
  <si>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</si>
  <si>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</si>
  <si>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</si>
  <si>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</si>
  <si>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</si>
  <si>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BidTableItem:405873</t>
  </si>
  <si>
    <t>BidTableItem:405872</t>
  </si>
  <si>
    <t>BidTableItemResponse:349550</t>
  </si>
  <si>
    <t>BidTableFormula:174720</t>
  </si>
  <si>
    <t>BASE BID GENERAL</t>
  </si>
  <si>
    <t>#1-1</t>
  </si>
  <si>
    <t xml:space="preserve">
Refer to Specification Section 011200 Multiple Contract Summary, 1.7 General Construction Contract
</t>
  </si>
  <si>
    <t>Lump Sum</t>
  </si>
  <si>
    <t>Basket Total</t>
  </si>
  <si>
    <t>UNIT COSTS FOR ADDITIONAL WORK BEYOND THE BASE BID</t>
  </si>
  <si>
    <t>#2-1</t>
  </si>
  <si>
    <t xml:space="preserve">
Concrete slab spall and crack repair: Description -  Repair of shallow spall and cracks in concrete slab at areas of removed floor finish in admin building.
</t>
  </si>
  <si>
    <t>SF</t>
  </si>
  <si>
    <t>#2-2</t>
  </si>
  <si>
    <t xml:space="preserve">
Existing EPDM Roof Patching:
Description - Patch and repair roof membrane and sheathing in areas associated with equipment removal.
</t>
  </si>
  <si>
    <t>#2-3</t>
  </si>
  <si>
    <t xml:space="preserve">
Abatement of Asbestos Containing Materials (ACM) in ceiling:
Description - Abatement of any ACM discovered in ceiling areas disturbed during construction.
</t>
  </si>
  <si>
    <t>#2-4</t>
  </si>
  <si>
    <t xml:space="preserve">
Abatement of Asbestos Containing Materials (ACM) in flooring:
Description - Abatement of any ACM discovered in mastics from removed flooring.
</t>
  </si>
  <si>
    <t>#2-5</t>
  </si>
  <si>
    <t xml:space="preserve">
Preparation for High Performance Coating:
Description: Preparation work for installation of high performance coating over exposed conduit, mechanical equipment piping, sprinkler piping, etc.
</t>
  </si>
  <si>
    <t>LF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</si>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</sst>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9" sqref="I19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IF((COUNTIF(B7:B18, "Error*") + COUNTIF(H3:H3, "Error*")) &gt; 0, "Error: Check cell(s)" &amp;IF(COUNTIF(B7:B18, "Error*") &gt; 0, (" " &amp; ADDRESS(7 + MATCH("Error*", B7:B18,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INDEX(NOT(NOT(ISNUMBER(H7:H18)) * NOT(ISBLANK(H7:H18))),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3968811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 customHeight="1" ht="50">
      <c r="B9" s="6" t="s">
        <v>25</v>
      </c>
      <c r="C9" s="16"/>
      <c r="D9" s="16"/>
      <c r="E9" s="16"/>
      <c r="F9" s="16"/>
      <c r="G9" s="16"/>
      <c r="H9" s="17"/>
      <c r="I9" s="17" t="str">
        <f>SUM(I8:I8)</f>
        <v>0</v>
      </c>
    </row>
    <row r="11" spans="1:9" customHeight="1" ht="50">
      <c r="B11" s="10" t="s">
        <v>26</v>
      </c>
      <c r="C11" s="1"/>
      <c r="D11" s="1"/>
      <c r="E11" s="1"/>
      <c r="F11" s="1"/>
      <c r="G11" s="1"/>
      <c r="H11" s="1"/>
      <c r="I11" s="1"/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3968813</v>
      </c>
      <c r="D12" s="12" t="s">
        <v>27</v>
      </c>
      <c r="E12" s="13" t="s">
        <v>28</v>
      </c>
      <c r="F12" s="12" t="s">
        <v>29</v>
      </c>
      <c r="G12" s="12">
        <v>2125</v>
      </c>
      <c r="H12" s="14"/>
      <c r="I12" s="15" t="str">
        <f>IFERROR(IF(ISBLANK(INDIRECT("G12")), NA(), INDIRECT("G12")) * IF(ISBLANK(INDIRECT("H12")), NA(), INDIRECT("H12")), "-")</f>
        <v>0</v>
      </c>
    </row>
    <row r="13" spans="1:9">
      <c r="B13" s="11" t="str">
        <f>IFERROR("Error: Missing value for '" &amp; INDIRECT(ADDRESS(5, (8 + IF(ISBLANK(H13), 1, NA()) - 1))) &amp; "' in cell " &amp; ADDRESS(ROW(), (8 + IF(ISBLANK(H13), 1, NA()) - 1), 4), "Success: All values provided")</f>
        <v>0</v>
      </c>
      <c r="C13" s="12">
        <v>3968814</v>
      </c>
      <c r="D13" s="12" t="s">
        <v>30</v>
      </c>
      <c r="E13" s="13" t="s">
        <v>31</v>
      </c>
      <c r="F13" s="12" t="s">
        <v>29</v>
      </c>
      <c r="G13" s="12">
        <v>25</v>
      </c>
      <c r="H13" s="14"/>
      <c r="I13" s="15" t="str">
        <f>IFERROR(IF(ISBLANK(INDIRECT("G13")), NA(), INDIRECT("G13")) * IF(ISBLANK(INDIRECT("H13")), NA(), INDIRECT("H13")), "-")</f>
        <v>0</v>
      </c>
    </row>
    <row r="14" spans="1:9">
      <c r="B14" s="11" t="str">
        <f>IFERROR("Error: Missing value for '" &amp; INDIRECT(ADDRESS(5, (8 + IF(ISBLANK(H14), 1, NA()) - 1))) &amp; "' in cell " &amp; ADDRESS(ROW(), (8 + IF(ISBLANK(H14), 1, NA()) - 1), 4), "Success: All values provided")</f>
        <v>0</v>
      </c>
      <c r="C14" s="12">
        <v>3968815</v>
      </c>
      <c r="D14" s="12" t="s">
        <v>32</v>
      </c>
      <c r="E14" s="13" t="s">
        <v>33</v>
      </c>
      <c r="F14" s="12" t="s">
        <v>29</v>
      </c>
      <c r="G14" s="12">
        <v>2000</v>
      </c>
      <c r="H14" s="14"/>
      <c r="I14" s="15" t="str">
        <f>IFERROR(IF(ISBLANK(INDIRECT("G14")), NA(), INDIRECT("G14")) * IF(ISBLANK(INDIRECT("H14")), NA(), INDIRECT("H14")), "-")</f>
        <v>0</v>
      </c>
    </row>
    <row r="15" spans="1:9">
      <c r="B15" s="11" t="str">
        <f>IFERROR("Error: Missing value for '" &amp; INDIRECT(ADDRESS(5, (8 + IF(ISBLANK(H15), 1, NA()) - 1))) &amp; "' in cell " &amp; ADDRESS(ROW(), (8 + IF(ISBLANK(H15), 1, NA()) - 1), 4), "Success: All values provided")</f>
        <v>0</v>
      </c>
      <c r="C15" s="12">
        <v>3968816</v>
      </c>
      <c r="D15" s="12" t="s">
        <v>34</v>
      </c>
      <c r="E15" s="13" t="s">
        <v>35</v>
      </c>
      <c r="F15" s="12" t="s">
        <v>29</v>
      </c>
      <c r="G15" s="12">
        <v>2125</v>
      </c>
      <c r="H15" s="14"/>
      <c r="I15" s="15" t="str">
        <f>IFERROR(IF(ISBLANK(INDIRECT("G15")), NA(), INDIRECT("G15")) * IF(ISBLANK(INDIRECT("H15")), NA(), INDIRECT("H15")), "-")</f>
        <v>0</v>
      </c>
    </row>
    <row r="16" spans="1:9">
      <c r="B16" s="11" t="str">
        <f>IFERROR("Error: Missing value for '" &amp; INDIRECT(ADDRESS(5, (8 + IF(ISBLANK(H16), 1, NA()) - 1))) &amp; "' in cell " &amp; ADDRESS(ROW(), (8 + IF(ISBLANK(H16), 1, NA()) - 1), 4), "Success: All values provided")</f>
        <v>0</v>
      </c>
      <c r="C16" s="12">
        <v>3968817</v>
      </c>
      <c r="D16" s="12" t="s">
        <v>36</v>
      </c>
      <c r="E16" s="13" t="s">
        <v>37</v>
      </c>
      <c r="F16" s="12" t="s">
        <v>38</v>
      </c>
      <c r="G16" s="12">
        <v>500</v>
      </c>
      <c r="H16" s="14"/>
      <c r="I16" s="15" t="str">
        <f>IFERROR(IF(ISBLANK(INDIRECT("G16")), NA(), INDIRECT("G16")) * IF(ISBLANK(INDIRECT("H16")), NA(), INDIRECT("H16")), "-")</f>
        <v>0</v>
      </c>
    </row>
    <row r="17" spans="1:9" customHeight="1" ht="50">
      <c r="B17" s="6" t="s">
        <v>25</v>
      </c>
      <c r="C17" s="16"/>
      <c r="D17" s="16"/>
      <c r="E17" s="16"/>
      <c r="F17" s="16"/>
      <c r="G17" s="16"/>
      <c r="H17" s="17"/>
      <c r="I17" s="17" t="str">
        <f>SUM(I12:I16)</f>
        <v>0</v>
      </c>
    </row>
    <row r="19" spans="1:9" customHeight="1" ht="50">
      <c r="B19" s="6" t="s">
        <v>39</v>
      </c>
      <c r="C19" s="16"/>
      <c r="D19" s="16"/>
      <c r="E19" s="16"/>
      <c r="F19" s="16"/>
      <c r="G19" s="16"/>
      <c r="H19" s="17"/>
      <c r="I19" s="17" t="str">
        <f>SUM(I8:I8,I12:I16)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B3">
    <cfRule type="containsText" dxfId="0" priority="25" operator="beginsWith" text="Error">
      <formula>LEFT(B3,LEN("Error"))="Error"</formula>
    </cfRule>
    <cfRule type="containsText" dxfId="1" priority="26" operator="beginsWith" text="Success">
      <formula>LEFT(B3,LEN("Success"))="Success"</formula>
    </cfRule>
  </conditionalFormatting>
  <conditionalFormatting sqref="H3:H3">
    <cfRule type="containsText" dxfId="0" priority="27" operator="beginsWith" text="Error">
      <formula>LEFT(H3,LEN("Error"))="Error"</formula>
    </cfRule>
  </conditionalFormatting>
  <conditionalFormatting sqref="B8:J8">
    <cfRule type="expression" dxfId="2" priority="28">
      <formula>MOD(ROW($D8),2)=1</formula>
    </cfRule>
  </conditionalFormatting>
  <conditionalFormatting sqref="F9">
    <cfRule type="expression" dxfId="3" priority="29">
      <formula>NOT(ISBLANK(F9)) * NOT(ISNUMBER(F9))</formula>
    </cfRule>
  </conditionalFormatting>
  <conditionalFormatting sqref="G9">
    <cfRule type="expression" dxfId="4" priority="30">
      <formula>NOT(ISBLANK(G9)) * NOT(ISNUMBER(G9))</formula>
    </cfRule>
  </conditionalFormatting>
  <conditionalFormatting sqref="H9">
    <cfRule type="expression" dxfId="5" priority="31">
      <formula>NOT(ISBLANK(H9)) * NOT(ISNUMBER(H9))</formula>
    </cfRule>
  </conditionalFormatting>
  <conditionalFormatting sqref="I9">
    <cfRule type="expression" dxfId="6" priority="32">
      <formula>NOT(ISBLANK(I9)) * NOT(ISNUMBER(I9))</formula>
    </cfRule>
  </conditionalFormatting>
  <conditionalFormatting sqref="B12:J16">
    <cfRule type="expression" dxfId="7" priority="33">
      <formula>MOD(ROW($D12),2)=1</formula>
    </cfRule>
  </conditionalFormatting>
  <conditionalFormatting sqref="F17">
    <cfRule type="expression" dxfId="8" priority="34">
      <formula>NOT(ISBLANK(F17)) * NOT(ISNUMBER(F17))</formula>
    </cfRule>
  </conditionalFormatting>
  <conditionalFormatting sqref="G17">
    <cfRule type="expression" dxfId="9" priority="35">
      <formula>NOT(ISBLANK(G17)) * NOT(ISNUMBER(G17))</formula>
    </cfRule>
  </conditionalFormatting>
  <conditionalFormatting sqref="H17">
    <cfRule type="expression" dxfId="10" priority="36">
      <formula>NOT(ISBLANK(H17)) * NOT(ISNUMBER(H17))</formula>
    </cfRule>
  </conditionalFormatting>
  <conditionalFormatting sqref="I17">
    <cfRule type="expression" dxfId="11" priority="37">
      <formula>NOT(ISBLANK(I17)) * NOT(ISNUMBER(I17))</formula>
    </cfRule>
  </conditionalFormatting>
  <conditionalFormatting sqref="F19">
    <cfRule type="expression" dxfId="12" priority="38">
      <formula>NOT(ISBLANK(F19)) * NOT(ISNUMBER(F19))</formula>
    </cfRule>
  </conditionalFormatting>
  <conditionalFormatting sqref="G19">
    <cfRule type="expression" dxfId="13" priority="39">
      <formula>NOT(ISBLANK(G19)) * NOT(ISNUMBER(G19))</formula>
    </cfRule>
  </conditionalFormatting>
  <conditionalFormatting sqref="H19">
    <cfRule type="expression" dxfId="14" priority="40">
      <formula>NOT(ISBLANK(H19)) * NOT(ISNUMBER(H19))</formula>
    </cfRule>
  </conditionalFormatting>
  <conditionalFormatting sqref="I19">
    <cfRule type="expression" dxfId="15" priority="41">
      <formula>NOT(ISBLANK(I19)) * NOT(ISNUMBER(I19))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1496B1-908B-4940-92A0-129C7E5DAB35}"/>
</file>

<file path=customXml/itemProps2.xml><?xml version="1.0" encoding="utf-8"?>
<ds:datastoreItem xmlns:ds="http://schemas.openxmlformats.org/officeDocument/2006/customXml" ds:itemID="{B0411095-9416-4108-8533-4781AC3413A2}"/>
</file>

<file path=customXml/itemProps3.xml><?xml version="1.0" encoding="utf-8"?>
<ds:datastoreItem xmlns:ds="http://schemas.openxmlformats.org/officeDocument/2006/customXml" ds:itemID="{C5F51686-61F1-4466-B6F3-3AF6AD2AF5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2026-08-11T17:12:07Z</dcterms:created>
  <dcterms:modified xsi:type="dcterms:W3CDTF">2026-08-11T17:12:07Z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